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rik\Works\Экономика\Иванова Светлана Васильевна\Сайт\_ Изменения на сайт\2026\Сентябрь\"/>
    </mc:Choice>
  </mc:AlternateContent>
  <bookViews>
    <workbookView xWindow="-105" yWindow="-105" windowWidth="30930" windowHeight="16770"/>
  </bookViews>
  <sheets>
    <sheet name="Лист1" sheetId="2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39" i="2" l="1"/>
  <c r="G26" i="2"/>
  <c r="B29" i="2" l="1"/>
  <c r="C29" i="2"/>
  <c r="D29" i="2"/>
  <c r="F29" i="2"/>
  <c r="G29" i="2"/>
  <c r="G40" i="2" s="1"/>
  <c r="G41" i="2" s="1"/>
  <c r="H29" i="2"/>
  <c r="I40" i="2"/>
  <c r="J29" i="2"/>
  <c r="K29" i="2"/>
  <c r="H40" i="2" l="1"/>
  <c r="H41" i="2" s="1"/>
  <c r="H26" i="2"/>
</calcChain>
</file>

<file path=xl/sharedStrings.xml><?xml version="1.0" encoding="utf-8"?>
<sst xmlns="http://schemas.openxmlformats.org/spreadsheetml/2006/main" count="149" uniqueCount="89">
  <si>
    <t>Назначение объекта (производственное, социально-культурное, складское и так далее)</t>
  </si>
  <si>
    <t xml:space="preserve"> Площадь объекта (кв. метров)</t>
  </si>
  <si>
    <t xml:space="preserve">общая </t>
  </si>
  <si>
    <t>Наличие правоудостоверяю-щего документа на земельный участок (кадастровый номер), площадь земельного участка</t>
  </si>
  <si>
    <t>Год ввода (приобретения)</t>
  </si>
  <si>
    <t>Дата прекращения использования объекта (месяц, год)</t>
  </si>
  <si>
    <t>Способ вовлечения объекта (неиспользуемых площадей)</t>
  </si>
  <si>
    <t>УТВЕРЖДАЮ:</t>
  </si>
  <si>
    <t>М.П.</t>
  </si>
  <si>
    <t>Лица, ответственные за вовлечение (снос) (должность, Ф.И.О.)</t>
  </si>
  <si>
    <t>5</t>
  </si>
  <si>
    <t>Перечень (календарный график)</t>
  </si>
  <si>
    <t xml:space="preserve">неиспользуемого (неэффективно используемого) имущества, находящегося в собственности акционерных обществ с долей коммунальной собственности, </t>
  </si>
  <si>
    <t>Инвентарный номер (по ЕГРНИ) или бухгалтерскому учету</t>
  </si>
  <si>
    <t>Планируемый срок вовлечения объекта (неиспользуемых площадей), квартал календарного года</t>
  </si>
  <si>
    <t>ОАО «Лежни», Витебская область, Шумилинский р-н, д. Большие Лежни, ул. Березовая, 6, УНП 300035048, тел. 8 (02130) 5 13 41</t>
  </si>
  <si>
    <t>ОАО «АгроБоровинка», Витебская область, Шумилинский р-н, агр. Башни, ул. Луговая, 30, УНП 300034942, тел. 8 (02130) 5 76 93</t>
  </si>
  <si>
    <t>ОАО «Приозерный мир», Витебская область, Шумилинский р-н, д. Добея, ул. Береговая, 9, УНП 300034968, тел. 8 (02130) 5 01 31</t>
  </si>
  <si>
    <t>-</t>
  </si>
  <si>
    <t>списание (снос)</t>
  </si>
  <si>
    <t>Здание специализированное иного назначения</t>
  </si>
  <si>
    <t xml:space="preserve">неисполь-зуемая </t>
  </si>
  <si>
    <t>Наименование балансодержателя - ОАО (почтовый адрес, УНП, номер телефона), сведения об объекте (наименование, адрес места нахождения - область, город, улица, дом)</t>
  </si>
  <si>
    <t>Фото объекта</t>
  </si>
  <si>
    <t>Остаточная стоимость объекта на 01.01.2025 (тыс.руб.)</t>
  </si>
  <si>
    <t xml:space="preserve">подлежащего вовлечению в хозяйственный оборот и сносу, в 2026 году </t>
  </si>
  <si>
    <t>Здание специализированное сельскохозяйственного назначения</t>
  </si>
  <si>
    <t>01.2020</t>
  </si>
  <si>
    <t>4 кв.2026 г.</t>
  </si>
  <si>
    <t>Итого: 2</t>
  </si>
  <si>
    <t>Телятник, Витебская обл., Шумилинский р-н, Добейский с/с, д. Большие Лежни</t>
  </si>
  <si>
    <t>инв. № 7</t>
  </si>
  <si>
    <t>10.2025</t>
  </si>
  <si>
    <t>директор Людчик Д.М.</t>
  </si>
  <si>
    <t>Итого: 1</t>
  </si>
  <si>
    <t>Польская сушилка М819, Витебская обл., Шумилинский р-н, Добейский с/с, д. Войловичи</t>
  </si>
  <si>
    <t>инв. № 12</t>
  </si>
  <si>
    <t>06.2023</t>
  </si>
  <si>
    <t>1 кв. 2026 г.</t>
  </si>
  <si>
    <t>главный инженер Веремьев И.В.</t>
  </si>
  <si>
    <t>Зерносклад Добея, Витебская обл., Шумилинский р-н, Добейский с/с, д.Добея</t>
  </si>
  <si>
    <t>инв. № 111</t>
  </si>
  <si>
    <t>Здание специализированное складов, торговых баз, баз материально-технического снабжения, хранилищ</t>
  </si>
  <si>
    <t>08.2023</t>
  </si>
  <si>
    <t>3 кв. 2026 г.</t>
  </si>
  <si>
    <t xml:space="preserve">Председатель </t>
  </si>
  <si>
    <t xml:space="preserve">Шумилинского районного </t>
  </si>
  <si>
    <t>исполнительного комитета</t>
  </si>
  <si>
    <t>Н.А.Будневич</t>
  </si>
  <si>
    <t xml:space="preserve">по управлению по сельскому хозяйству и продовольствию Шумилинского районного исполнительного комитета
(наименование органа, осуществляющего владельческий надзор, города, района)
</t>
  </si>
  <si>
    <t xml:space="preserve">ОАО «Обольский керамический завод»  Витебская область, Шумилинский район, г.п.Оболь, ул. Ленина, 10 УНП 300035579 тел 8(02130) 56388 </t>
  </si>
  <si>
    <t>Производственный цех №1 Витебская область, Шумилинский район, г.п.Оболь, ул. Ленина, 10</t>
  </si>
  <si>
    <t>203/С-12743</t>
  </si>
  <si>
    <t>здание неустановленного значения</t>
  </si>
  <si>
    <t>225856200001000702,31,91</t>
  </si>
  <si>
    <t xml:space="preserve">Здание бытового копуса,Витебская область, Шумилинский район, г.п.Оболь, ул. Ленина, 10 </t>
  </si>
  <si>
    <t>Комплекс зданий и сооружений, Витебская область, Россонский р-н, Альбрехтовский с/с.</t>
  </si>
  <si>
    <t>253/С-493946,253/С-493947,253/С-493948,253/С-493949,253/С-493950,253/С-493951,253/С-493953,253/С-493956,253/С-493957,253/С-493958,253/С-493959,253/С-493960,253/С-493961,253/С-493962,253/С-493964,253/С-493965,253/С-493966,253/С-493967,253/С-493968,253/С-493969,253/С-493970,253/С-493971,253/С-493972,253/С-493973,8407850,8408060,8408098,8494907,8494911,8494922,8494937,8494947,8494986,8494989,8495001,8495053,8495070,8495093,8495113,8495123,8495138,8495146,8495161,8495166,8495172,8495180,8495187</t>
  </si>
  <si>
    <t>01.2014</t>
  </si>
  <si>
    <t>4 кв.2026</t>
  </si>
  <si>
    <t>Директор Левшов С.А.</t>
  </si>
  <si>
    <t xml:space="preserve">Склад энергоцеха, Витебская область, Шумилинский район, г.п.Оболь, ул. Ленина, 10 </t>
  </si>
  <si>
    <t>203/С-12603</t>
  </si>
  <si>
    <t>203/С-12620</t>
  </si>
  <si>
    <t xml:space="preserve">АБК строительного цеха,Витебская область, Шумилинский район, г.п.Оболь, ул. Ленина, 10 </t>
  </si>
  <si>
    <t>203/С-12675</t>
  </si>
  <si>
    <t>Административно-бытовое здание,Витебская область, Шумилинский район, г.п.Оболь, ул. Ленина,10.</t>
  </si>
  <si>
    <t>Директор Левшов С.А</t>
  </si>
  <si>
    <t xml:space="preserve">Гараж с мастерской,Витебская область, Шумилинский район, г.п.Оболь, ул. Ленина, 10 </t>
  </si>
  <si>
    <t>203/С-12672</t>
  </si>
  <si>
    <t xml:space="preserve">Административное здание,Витебская область, Шумилинский район, г.п.Оболь, ул. Ленина, 10 </t>
  </si>
  <si>
    <t>203/С-12668</t>
  </si>
  <si>
    <t>203/С-12761</t>
  </si>
  <si>
    <t xml:space="preserve">Здание энергоцеха Витебская область, Шумилинский район, г.п.Оболь, ул. Ленина, 10 </t>
  </si>
  <si>
    <t>продажа</t>
  </si>
  <si>
    <t>224282900001000006,16,09</t>
  </si>
  <si>
    <t>01.2016</t>
  </si>
  <si>
    <t>01.2011</t>
  </si>
  <si>
    <t>безвозмездная передача</t>
  </si>
  <si>
    <t xml:space="preserve">Помещение склада Витебская область, Шумилинский район, г.п.Оболь, ул. Ленина, 10 </t>
  </si>
  <si>
    <t>1 кв.2026</t>
  </si>
  <si>
    <t>Всего:10</t>
  </si>
  <si>
    <t>Итого 15</t>
  </si>
  <si>
    <t>203/С-12611</t>
  </si>
  <si>
    <t>Телятник д.Башни, Шумилинский р-н, Светлосельский с/с, д.Башни</t>
  </si>
  <si>
    <t>Коровник Язвино, Шумилинский р-н, Светлосельский с/с, д.Язвино</t>
  </si>
  <si>
    <t>инв. № 5</t>
  </si>
  <si>
    <t>инв. №9</t>
  </si>
  <si>
    <t>директор Ковхуто В.А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</si>
</sst>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9"/>
      <name val="Times New Roman CYR"/>
      <family val="1"/>
      <charset val="204"/>
    </font>
    <font>
      <sz val="16"/>
      <name val="Calibri"/>
      <family val="2"/>
      <charset val="204"/>
      <scheme val="minor"/>
    </font>
    <font>
      <sz val="16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20"/>
      <name val="Calibri"/>
      <family val="2"/>
      <charset val="204"/>
      <scheme val="minor"/>
    </font>
    <font>
      <b/>
      <sz val="24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24"/>
      <name val="Times New Roman"/>
      <family val="1"/>
      <charset val="204"/>
    </font>
    <font>
      <sz val="24"/>
      <color theme="1"/>
      <name val="Calibri"/>
      <family val="2"/>
      <charset val="204"/>
      <scheme val="minor"/>
    </font>
    <font>
      <sz val="24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2" fontId="1" fillId="0" borderId="1">
      <alignment horizontal="center" wrapText="1"/>
    </xf>
    <xf numFmtId="0" fontId="2" fillId="0" borderId="1">
      <alignment horizontal="center" vertical="center" wrapText="1"/>
    </xf>
  </cellStyleXfs>
  <cellXfs count="54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2" fontId="10" fillId="0" borderId="7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2" fontId="10" fillId="0" borderId="5" xfId="0" applyNumberFormat="1" applyFont="1" applyBorder="1" applyAlignment="1">
      <alignment horizontal="center" vertical="center" wrapText="1"/>
    </xf>
    <xf numFmtId="2" fontId="10" fillId="0" borderId="6" xfId="0" applyNumberFormat="1" applyFont="1" applyBorder="1" applyAlignment="1">
      <alignment horizontal="center" vertical="center" wrapText="1"/>
    </xf>
    <xf numFmtId="2" fontId="10" fillId="0" borderId="7" xfId="0" applyNumberFormat="1" applyFont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</cellXfs>
  <cellStyles count="3">
    <cellStyle name="ЗаголовокТаблицы" xfId="2"/>
    <cellStyle name="Обычный" xfId="0" builtinId="0"/>
    <cellStyle name="Табличный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jp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82825</xdr:colOff>
      <xdr:row>19</xdr:row>
      <xdr:rowOff>434836</xdr:rowOff>
    </xdr:from>
    <xdr:to>
      <xdr:col>12</xdr:col>
      <xdr:colOff>5052392</xdr:colOff>
      <xdr:row>20</xdr:row>
      <xdr:rowOff>2961033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768640" y="15881901"/>
          <a:ext cx="4969567" cy="2961033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23</xdr:row>
      <xdr:rowOff>1</xdr:rowOff>
    </xdr:from>
    <xdr:to>
      <xdr:col>13</xdr:col>
      <xdr:colOff>1</xdr:colOff>
      <xdr:row>23</xdr:row>
      <xdr:rowOff>3147393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685815" y="16648044"/>
          <a:ext cx="5135218" cy="3147392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24</xdr:row>
      <xdr:rowOff>248478</xdr:rowOff>
    </xdr:from>
    <xdr:to>
      <xdr:col>12</xdr:col>
      <xdr:colOff>5096698</xdr:colOff>
      <xdr:row>24</xdr:row>
      <xdr:rowOff>3416575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685815" y="20064619"/>
          <a:ext cx="5096698" cy="3168097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33</xdr:row>
      <xdr:rowOff>-1</xdr:rowOff>
    </xdr:from>
    <xdr:to>
      <xdr:col>13</xdr:col>
      <xdr:colOff>3818</xdr:colOff>
      <xdr:row>34</xdr:row>
      <xdr:rowOff>49696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926261" y="46233521"/>
          <a:ext cx="5243811" cy="4191001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34</xdr:row>
      <xdr:rowOff>0</xdr:rowOff>
    </xdr:from>
    <xdr:to>
      <xdr:col>13</xdr:col>
      <xdr:colOff>11181</xdr:colOff>
      <xdr:row>35</xdr:row>
      <xdr:rowOff>32101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2926261" y="50374826"/>
          <a:ext cx="5251174" cy="2583146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35</xdr:row>
      <xdr:rowOff>0</xdr:rowOff>
    </xdr:from>
    <xdr:to>
      <xdr:col>13</xdr:col>
      <xdr:colOff>33131</xdr:colOff>
      <xdr:row>36</xdr:row>
      <xdr:rowOff>1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2926261" y="52925870"/>
          <a:ext cx="5317435" cy="342900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0</xdr:colOff>
      <xdr:row>36</xdr:row>
      <xdr:rowOff>3578087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2926261" y="56354870"/>
          <a:ext cx="5284304" cy="3578087"/>
        </a:xfrm>
        <a:prstGeom prst="rect">
          <a:avLst/>
        </a:prstGeom>
      </xdr:spPr>
    </xdr:pic>
    <xdr:clientData/>
  </xdr:twoCellAnchor>
  <xdr:twoCellAnchor editAs="oneCell">
    <xdr:from>
      <xdr:col>12</xdr:col>
      <xdr:colOff>-1</xdr:colOff>
      <xdr:row>37</xdr:row>
      <xdr:rowOff>0</xdr:rowOff>
    </xdr:from>
    <xdr:to>
      <xdr:col>13</xdr:col>
      <xdr:colOff>16565</xdr:colOff>
      <xdr:row>37</xdr:row>
      <xdr:rowOff>3644347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2926260" y="60015783"/>
          <a:ext cx="5300870" cy="3644347"/>
        </a:xfrm>
        <a:prstGeom prst="rect">
          <a:avLst/>
        </a:prstGeom>
      </xdr:spPr>
    </xdr:pic>
    <xdr:clientData/>
  </xdr:twoCellAnchor>
  <xdr:twoCellAnchor>
    <xdr:from>
      <xdr:col>12</xdr:col>
      <xdr:colOff>16564</xdr:colOff>
      <xdr:row>38</xdr:row>
      <xdr:rowOff>-1</xdr:rowOff>
    </xdr:from>
    <xdr:to>
      <xdr:col>13</xdr:col>
      <xdr:colOff>49696</xdr:colOff>
      <xdr:row>38</xdr:row>
      <xdr:rowOff>3644347</xdr:rowOff>
    </xdr:to>
    <xdr:pic>
      <xdr:nvPicPr>
        <xdr:cNvPr id="23" name="Рисунок 22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2825" y="63676695"/>
          <a:ext cx="5317436" cy="36443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62119</xdr:colOff>
      <xdr:row>27</xdr:row>
      <xdr:rowOff>41413</xdr:rowOff>
    </xdr:from>
    <xdr:to>
      <xdr:col>13</xdr:col>
      <xdr:colOff>0</xdr:colOff>
      <xdr:row>27</xdr:row>
      <xdr:rowOff>3043859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42336" y="28098750"/>
          <a:ext cx="5073099" cy="3002446"/>
        </a:xfrm>
        <a:prstGeom prst="rect">
          <a:avLst/>
        </a:prstGeom>
      </xdr:spPr>
    </xdr:pic>
    <xdr:clientData/>
  </xdr:twoCellAnchor>
  <xdr:twoCellAnchor editAs="oneCell">
    <xdr:from>
      <xdr:col>12</xdr:col>
      <xdr:colOff>57149</xdr:colOff>
      <xdr:row>28</xdr:row>
      <xdr:rowOff>3768586</xdr:rowOff>
    </xdr:from>
    <xdr:to>
      <xdr:col>12</xdr:col>
      <xdr:colOff>5093805</xdr:colOff>
      <xdr:row>31</xdr:row>
      <xdr:rowOff>993913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37366" y="34911195"/>
          <a:ext cx="5036656" cy="11409294"/>
        </a:xfrm>
        <a:prstGeom prst="rect">
          <a:avLst/>
        </a:prstGeom>
      </xdr:spPr>
    </xdr:pic>
    <xdr:clientData/>
  </xdr:twoCellAnchor>
  <xdr:twoCellAnchor editAs="oneCell">
    <xdr:from>
      <xdr:col>12</xdr:col>
      <xdr:colOff>1</xdr:colOff>
      <xdr:row>28</xdr:row>
      <xdr:rowOff>0</xdr:rowOff>
    </xdr:from>
    <xdr:to>
      <xdr:col>13</xdr:col>
      <xdr:colOff>1</xdr:colOff>
      <xdr:row>28</xdr:row>
      <xdr:rowOff>3706467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2280218" y="31142609"/>
          <a:ext cx="5135218" cy="3706467"/>
        </a:xfrm>
        <a:prstGeom prst="rect">
          <a:avLst/>
        </a:prstGeom>
      </xdr:spPr>
    </xdr:pic>
    <xdr:clientData/>
  </xdr:twoCellAnchor>
  <xdr:twoCellAnchor editAs="oneCell">
    <xdr:from>
      <xdr:col>12</xdr:col>
      <xdr:colOff>41413</xdr:colOff>
      <xdr:row>32</xdr:row>
      <xdr:rowOff>0</xdr:rowOff>
    </xdr:from>
    <xdr:to>
      <xdr:col>12</xdr:col>
      <xdr:colOff>5093805</xdr:colOff>
      <xdr:row>33</xdr:row>
      <xdr:rowOff>0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2321630" y="46341196"/>
          <a:ext cx="5052392" cy="2753967"/>
        </a:xfrm>
        <a:prstGeom prst="rect">
          <a:avLst/>
        </a:prstGeom>
      </xdr:spPr>
    </xdr:pic>
    <xdr:clientData/>
  </xdr:twoCellAnchor>
  <xdr:twoCellAnchor editAs="oneCell">
    <xdr:from>
      <xdr:col>12</xdr:col>
      <xdr:colOff>82826</xdr:colOff>
      <xdr:row>16</xdr:row>
      <xdr:rowOff>62120</xdr:rowOff>
    </xdr:from>
    <xdr:to>
      <xdr:col>13</xdr:col>
      <xdr:colOff>0</xdr:colOff>
      <xdr:row>16</xdr:row>
      <xdr:rowOff>3168098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2363043" y="10270435"/>
          <a:ext cx="5052392" cy="3105978"/>
        </a:xfrm>
        <a:prstGeom prst="rect">
          <a:avLst/>
        </a:prstGeom>
      </xdr:spPr>
    </xdr:pic>
    <xdr:clientData/>
  </xdr:twoCellAnchor>
  <xdr:twoCellAnchor editAs="oneCell">
    <xdr:from>
      <xdr:col>11</xdr:col>
      <xdr:colOff>1419224</xdr:colOff>
      <xdr:row>17</xdr:row>
      <xdr:rowOff>0</xdr:rowOff>
    </xdr:from>
    <xdr:to>
      <xdr:col>12</xdr:col>
      <xdr:colOff>5093804</xdr:colOff>
      <xdr:row>18</xdr:row>
      <xdr:rowOff>20707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2270691" y="13438533"/>
          <a:ext cx="5103330" cy="271255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2;&#1072;&#1083;&#1077;&#1085;&#1076;&#1072;&#1088;&#1085;&#1099;&#1081;%20&#1075;&#1088;&#1072;&#1092;&#1080;&#1082;%20&#1054;&#1040;&#1054;\&#1054;&#1073;&#1086;&#1083;&#1100;%20&#1050;&#1072;&#1083;&#1077;&#1085;&#1076;&#1072;&#1088;&#1085;&#1099;&#1081;%20&#1075;&#1088;&#1072;&#1092;&#1080;&#1082;%20&#1074;&#1086;&#1074;&#1083;&#1077;&#1095;&#1077;&#1085;&#1080;&#1103;%20%20&#1085;&#1072;%202026&#1075;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9">
          <cell r="B19" t="str">
            <v>203/С-12614</v>
          </cell>
          <cell r="C19" t="str">
            <v>здание неустановленного значения</v>
          </cell>
          <cell r="D19">
            <v>1968</v>
          </cell>
          <cell r="F19" t="str">
            <v>22585620000100702, 31,91</v>
          </cell>
          <cell r="G19">
            <v>1757.4</v>
          </cell>
          <cell r="H19">
            <v>1757.4</v>
          </cell>
          <cell r="J19" t="str">
            <v>4 кв.2026</v>
          </cell>
          <cell r="K19" t="str">
            <v>продажа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1"/>
  <sheetViews>
    <sheetView tabSelected="1" zoomScale="46" zoomScaleNormal="46" workbookViewId="0">
      <selection activeCell="H18" sqref="H18"/>
    </sheetView>
  </sheetViews>
  <sheetFormatPr defaultColWidth="8.85546875" defaultRowHeight="21" x14ac:dyDescent="0.25"/>
  <cols>
    <col min="1" max="1" width="39.42578125" style="3" customWidth="1"/>
    <col min="2" max="2" width="54" style="3" customWidth="1"/>
    <col min="3" max="3" width="38.28515625" style="3" customWidth="1"/>
    <col min="4" max="4" width="22.42578125" style="3" customWidth="1"/>
    <col min="5" max="5" width="21.5703125" style="4" customWidth="1"/>
    <col min="6" max="6" width="27.42578125" style="3" customWidth="1"/>
    <col min="7" max="7" width="22" style="3" customWidth="1"/>
    <col min="8" max="8" width="18.7109375" style="3" customWidth="1"/>
    <col min="9" max="9" width="19.7109375" style="3" customWidth="1"/>
    <col min="10" max="10" width="25" style="3" customWidth="1"/>
    <col min="11" max="11" width="24.42578125" style="3" customWidth="1"/>
    <col min="12" max="12" width="21.28515625" style="3" customWidth="1"/>
    <col min="13" max="13" width="77.140625" style="2" customWidth="1"/>
    <col min="14" max="14" width="8.85546875" style="2"/>
    <col min="15" max="15" width="12.85546875" style="2" bestFit="1" customWidth="1"/>
    <col min="16" max="16384" width="8.85546875" style="2"/>
  </cols>
  <sheetData>
    <row r="1" spans="1:13" s="1" customFormat="1" ht="44.25" customHeight="1" x14ac:dyDescent="0.25">
      <c r="A1" s="10"/>
      <c r="B1" s="10"/>
      <c r="C1" s="10"/>
      <c r="D1" s="10"/>
      <c r="E1" s="10"/>
      <c r="F1" s="10"/>
      <c r="G1" s="10"/>
      <c r="H1" s="10"/>
      <c r="I1" s="38" t="s">
        <v>7</v>
      </c>
      <c r="J1" s="38"/>
      <c r="K1" s="38"/>
      <c r="L1" s="38"/>
      <c r="M1" s="38"/>
    </row>
    <row r="2" spans="1:13" s="1" customFormat="1" ht="38.25" customHeight="1" x14ac:dyDescent="0.25">
      <c r="A2" s="10"/>
      <c r="B2" s="10"/>
      <c r="C2" s="10"/>
      <c r="D2" s="10"/>
      <c r="E2" s="10"/>
      <c r="F2" s="10"/>
      <c r="G2" s="10"/>
      <c r="H2" s="10"/>
      <c r="I2" s="38" t="s">
        <v>45</v>
      </c>
      <c r="J2" s="38"/>
      <c r="K2" s="38"/>
      <c r="L2" s="38"/>
      <c r="M2" s="38"/>
    </row>
    <row r="3" spans="1:13" s="1" customFormat="1" ht="36" customHeight="1" x14ac:dyDescent="0.25">
      <c r="A3" s="10"/>
      <c r="B3" s="10"/>
      <c r="C3" s="10"/>
      <c r="D3" s="10"/>
      <c r="E3" s="10"/>
      <c r="F3" s="10"/>
      <c r="G3" s="10"/>
      <c r="H3" s="10"/>
      <c r="I3" s="38" t="s">
        <v>46</v>
      </c>
      <c r="J3" s="38"/>
      <c r="K3" s="38"/>
      <c r="L3" s="38"/>
      <c r="M3" s="38"/>
    </row>
    <row r="4" spans="1:13" s="1" customFormat="1" ht="35.25" customHeight="1" x14ac:dyDescent="0.25">
      <c r="A4" s="10"/>
      <c r="B4" s="10"/>
      <c r="C4" s="10"/>
      <c r="D4" s="10"/>
      <c r="E4" s="10"/>
      <c r="F4" s="10"/>
      <c r="G4" s="10"/>
      <c r="H4" s="10"/>
      <c r="I4" s="38" t="s">
        <v>47</v>
      </c>
      <c r="J4" s="38"/>
      <c r="K4" s="38"/>
      <c r="L4" s="38"/>
      <c r="M4" s="38"/>
    </row>
    <row r="5" spans="1:13" s="1" customFormat="1" ht="40.5" customHeight="1" x14ac:dyDescent="0.25">
      <c r="A5" s="11"/>
      <c r="B5" s="11"/>
      <c r="C5" s="11"/>
      <c r="D5" s="11"/>
      <c r="E5" s="11"/>
      <c r="F5" s="11"/>
      <c r="G5" s="11"/>
      <c r="H5" s="11"/>
      <c r="I5" s="38" t="s">
        <v>48</v>
      </c>
      <c r="J5" s="38"/>
      <c r="K5" s="38"/>
      <c r="L5" s="38"/>
      <c r="M5" s="38"/>
    </row>
    <row r="6" spans="1:13" s="1" customFormat="1" ht="39" customHeight="1" x14ac:dyDescent="0.25">
      <c r="A6" s="11"/>
      <c r="B6" s="11"/>
      <c r="C6" s="11"/>
      <c r="D6" s="11"/>
      <c r="E6" s="11"/>
      <c r="F6" s="11"/>
      <c r="G6" s="11"/>
      <c r="H6" s="11"/>
      <c r="I6" s="12"/>
      <c r="J6" s="12"/>
      <c r="K6" s="12"/>
      <c r="L6" s="39" t="s">
        <v>8</v>
      </c>
      <c r="M6" s="39"/>
    </row>
    <row r="7" spans="1:13" s="1" customFormat="1" ht="34.5" customHeight="1" x14ac:dyDescent="0.25">
      <c r="A7" s="40" t="s">
        <v>11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</row>
    <row r="8" spans="1:13" s="1" customFormat="1" ht="29.25" customHeight="1" x14ac:dyDescent="0.25">
      <c r="A8" s="40" t="s">
        <v>12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</row>
    <row r="9" spans="1:13" s="1" customFormat="1" ht="34.5" customHeight="1" x14ac:dyDescent="0.25">
      <c r="A9" s="40" t="s">
        <v>25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</row>
    <row r="10" spans="1:13" s="1" customFormat="1" ht="23.25" customHeight="1" x14ac:dyDescent="0.25">
      <c r="A10" s="11"/>
      <c r="B10" s="11"/>
      <c r="C10" s="40"/>
      <c r="D10" s="40"/>
      <c r="E10" s="40"/>
      <c r="F10" s="40"/>
      <c r="G10" s="40"/>
      <c r="H10" s="40"/>
      <c r="I10" s="40"/>
      <c r="J10" s="40"/>
      <c r="K10" s="13"/>
      <c r="L10" s="14"/>
      <c r="M10" s="15"/>
    </row>
    <row r="11" spans="1:13" s="1" customFormat="1" ht="77.25" customHeight="1" x14ac:dyDescent="0.25">
      <c r="A11" s="40" t="s">
        <v>49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</row>
    <row r="12" spans="1:13" s="1" customFormat="1" ht="39" customHeight="1" x14ac:dyDescent="0.25">
      <c r="A12" s="36" t="s">
        <v>22</v>
      </c>
      <c r="B12" s="36" t="s">
        <v>13</v>
      </c>
      <c r="C12" s="36" t="s">
        <v>0</v>
      </c>
      <c r="D12" s="36" t="s">
        <v>4</v>
      </c>
      <c r="E12" s="37" t="s">
        <v>5</v>
      </c>
      <c r="F12" s="36" t="s">
        <v>3</v>
      </c>
      <c r="G12" s="36" t="s">
        <v>1</v>
      </c>
      <c r="H12" s="36"/>
      <c r="I12" s="36" t="s">
        <v>24</v>
      </c>
      <c r="J12" s="36" t="s">
        <v>14</v>
      </c>
      <c r="K12" s="36" t="s">
        <v>6</v>
      </c>
      <c r="L12" s="36" t="s">
        <v>9</v>
      </c>
      <c r="M12" s="33" t="s">
        <v>23</v>
      </c>
    </row>
    <row r="13" spans="1:13" s="1" customFormat="1" x14ac:dyDescent="0.25">
      <c r="A13" s="36"/>
      <c r="B13" s="36"/>
      <c r="C13" s="36"/>
      <c r="D13" s="36"/>
      <c r="E13" s="37"/>
      <c r="F13" s="36"/>
      <c r="G13" s="36"/>
      <c r="H13" s="36"/>
      <c r="I13" s="36"/>
      <c r="J13" s="36"/>
      <c r="K13" s="36"/>
      <c r="L13" s="36"/>
      <c r="M13" s="34"/>
    </row>
    <row r="14" spans="1:13" s="1" customFormat="1" ht="230.25" customHeight="1" x14ac:dyDescent="0.25">
      <c r="A14" s="36"/>
      <c r="B14" s="36"/>
      <c r="C14" s="36"/>
      <c r="D14" s="36"/>
      <c r="E14" s="37"/>
      <c r="F14" s="36"/>
      <c r="G14" s="5" t="s">
        <v>2</v>
      </c>
      <c r="H14" s="5" t="s">
        <v>21</v>
      </c>
      <c r="I14" s="36"/>
      <c r="J14" s="36"/>
      <c r="K14" s="36"/>
      <c r="L14" s="36"/>
      <c r="M14" s="35"/>
    </row>
    <row r="15" spans="1:13" s="1" customFormat="1" ht="41.25" customHeight="1" x14ac:dyDescent="0.25">
      <c r="A15" s="5">
        <v>1</v>
      </c>
      <c r="B15" s="5">
        <v>2</v>
      </c>
      <c r="C15" s="5">
        <v>3</v>
      </c>
      <c r="D15" s="5">
        <v>4</v>
      </c>
      <c r="E15" s="6" t="s">
        <v>10</v>
      </c>
      <c r="F15" s="5">
        <v>6</v>
      </c>
      <c r="G15" s="5">
        <v>7</v>
      </c>
      <c r="H15" s="5">
        <v>8</v>
      </c>
      <c r="I15" s="5">
        <v>9</v>
      </c>
      <c r="J15" s="5">
        <v>10</v>
      </c>
      <c r="K15" s="5">
        <v>11</v>
      </c>
      <c r="L15" s="5">
        <v>12</v>
      </c>
      <c r="M15" s="5">
        <v>13</v>
      </c>
    </row>
    <row r="16" spans="1:13" ht="42.75" customHeight="1" x14ac:dyDescent="0.25">
      <c r="A16" s="30" t="s">
        <v>16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</row>
    <row r="17" spans="1:15" s="9" customFormat="1" ht="255" customHeight="1" x14ac:dyDescent="0.25">
      <c r="A17" s="17" t="s">
        <v>84</v>
      </c>
      <c r="B17" s="17" t="s">
        <v>86</v>
      </c>
      <c r="C17" s="17" t="s">
        <v>26</v>
      </c>
      <c r="D17" s="17">
        <v>1972</v>
      </c>
      <c r="E17" s="18" t="s">
        <v>27</v>
      </c>
      <c r="F17" s="17" t="s">
        <v>18</v>
      </c>
      <c r="G17" s="19">
        <v>1500</v>
      </c>
      <c r="H17" s="19">
        <v>1500</v>
      </c>
      <c r="I17" s="53">
        <v>49</v>
      </c>
      <c r="J17" s="17" t="s">
        <v>28</v>
      </c>
      <c r="K17" s="17" t="s">
        <v>19</v>
      </c>
      <c r="L17" s="21" t="s">
        <v>88</v>
      </c>
      <c r="M17" s="8"/>
    </row>
    <row r="18" spans="1:15" s="9" customFormat="1" ht="211.5" customHeight="1" x14ac:dyDescent="0.25">
      <c r="A18" s="17" t="s">
        <v>85</v>
      </c>
      <c r="B18" s="17" t="s">
        <v>87</v>
      </c>
      <c r="C18" s="17" t="s">
        <v>26</v>
      </c>
      <c r="D18" s="17">
        <v>1968</v>
      </c>
      <c r="E18" s="18" t="s">
        <v>27</v>
      </c>
      <c r="F18" s="20" t="s">
        <v>18</v>
      </c>
      <c r="G18" s="19">
        <v>2500</v>
      </c>
      <c r="H18" s="19">
        <v>2500</v>
      </c>
      <c r="I18" s="17">
        <v>79.8</v>
      </c>
      <c r="J18" s="17" t="s">
        <v>28</v>
      </c>
      <c r="K18" s="17" t="s">
        <v>19</v>
      </c>
      <c r="L18" s="17" t="s">
        <v>88</v>
      </c>
      <c r="M18" s="16"/>
    </row>
    <row r="19" spans="1:15" ht="30.75" x14ac:dyDescent="0.25">
      <c r="A19" s="17" t="s">
        <v>29</v>
      </c>
      <c r="B19" s="17"/>
      <c r="C19" s="17"/>
      <c r="D19" s="17"/>
      <c r="E19" s="18"/>
      <c r="F19" s="17"/>
      <c r="G19" s="19">
        <v>3700</v>
      </c>
      <c r="H19" s="19">
        <v>3700</v>
      </c>
      <c r="I19" s="17"/>
      <c r="J19" s="17"/>
      <c r="K19" s="17"/>
      <c r="L19" s="17"/>
      <c r="M19" s="7"/>
    </row>
    <row r="20" spans="1:15" s="1" customFormat="1" ht="34.5" customHeight="1" x14ac:dyDescent="0.25">
      <c r="A20" s="30" t="s">
        <v>15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2"/>
    </row>
    <row r="21" spans="1:15" s="1" customFormat="1" ht="234.75" customHeight="1" x14ac:dyDescent="0.25">
      <c r="A21" s="17" t="s">
        <v>30</v>
      </c>
      <c r="B21" s="17" t="s">
        <v>31</v>
      </c>
      <c r="C21" s="17" t="s">
        <v>26</v>
      </c>
      <c r="D21" s="20">
        <v>1984</v>
      </c>
      <c r="E21" s="18" t="s">
        <v>32</v>
      </c>
      <c r="F21" s="20" t="s">
        <v>18</v>
      </c>
      <c r="G21" s="19">
        <v>710</v>
      </c>
      <c r="H21" s="19">
        <v>710</v>
      </c>
      <c r="I21" s="20">
        <v>0</v>
      </c>
      <c r="J21" s="17" t="s">
        <v>28</v>
      </c>
      <c r="K21" s="17" t="s">
        <v>19</v>
      </c>
      <c r="L21" s="17" t="s">
        <v>33</v>
      </c>
      <c r="M21" s="16"/>
    </row>
    <row r="22" spans="1:15" ht="30.75" x14ac:dyDescent="0.25">
      <c r="A22" s="17" t="s">
        <v>34</v>
      </c>
      <c r="B22" s="17"/>
      <c r="C22" s="17"/>
      <c r="D22" s="17"/>
      <c r="E22" s="18"/>
      <c r="F22" s="17"/>
      <c r="G22" s="19">
        <v>710</v>
      </c>
      <c r="H22" s="19">
        <v>710</v>
      </c>
      <c r="I22" s="17"/>
      <c r="J22" s="17"/>
      <c r="K22" s="17"/>
      <c r="L22" s="17"/>
      <c r="M22" s="7"/>
    </row>
    <row r="23" spans="1:15" ht="29.25" customHeight="1" x14ac:dyDescent="0.25">
      <c r="A23" s="30" t="s">
        <v>17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2"/>
    </row>
    <row r="24" spans="1:15" ht="249.75" customHeight="1" x14ac:dyDescent="0.25">
      <c r="A24" s="17" t="s">
        <v>35</v>
      </c>
      <c r="B24" s="17" t="s">
        <v>36</v>
      </c>
      <c r="C24" s="17" t="s">
        <v>20</v>
      </c>
      <c r="D24" s="17">
        <v>1991</v>
      </c>
      <c r="E24" s="18" t="s">
        <v>37</v>
      </c>
      <c r="F24" s="17" t="s">
        <v>18</v>
      </c>
      <c r="G24" s="19">
        <v>300</v>
      </c>
      <c r="H24" s="19">
        <v>300</v>
      </c>
      <c r="I24" s="17">
        <v>176.8</v>
      </c>
      <c r="J24" s="17" t="s">
        <v>38</v>
      </c>
      <c r="K24" s="17" t="s">
        <v>19</v>
      </c>
      <c r="L24" s="17" t="s">
        <v>39</v>
      </c>
      <c r="M24" s="7"/>
    </row>
    <row r="25" spans="1:15" ht="271.5" customHeight="1" x14ac:dyDescent="0.25">
      <c r="A25" s="17" t="s">
        <v>40</v>
      </c>
      <c r="B25" s="17" t="s">
        <v>41</v>
      </c>
      <c r="C25" s="21" t="s">
        <v>42</v>
      </c>
      <c r="D25" s="17">
        <v>1968</v>
      </c>
      <c r="E25" s="18" t="s">
        <v>43</v>
      </c>
      <c r="F25" s="17" t="s">
        <v>18</v>
      </c>
      <c r="G25" s="19">
        <v>451</v>
      </c>
      <c r="H25" s="19">
        <v>451</v>
      </c>
      <c r="I25" s="17">
        <v>32.700000000000003</v>
      </c>
      <c r="J25" s="17" t="s">
        <v>44</v>
      </c>
      <c r="K25" s="17" t="s">
        <v>19</v>
      </c>
      <c r="L25" s="17" t="s">
        <v>39</v>
      </c>
      <c r="M25" s="7"/>
    </row>
    <row r="26" spans="1:15" ht="30.75" x14ac:dyDescent="0.25">
      <c r="A26" s="17" t="s">
        <v>29</v>
      </c>
      <c r="B26" s="17"/>
      <c r="C26" s="17"/>
      <c r="D26" s="17"/>
      <c r="E26" s="18"/>
      <c r="F26" s="17"/>
      <c r="G26" s="19">
        <f>SUM(G24:G25)</f>
        <v>751</v>
      </c>
      <c r="H26" s="19">
        <f>SUM(H24:H25)</f>
        <v>751</v>
      </c>
      <c r="I26" s="17"/>
      <c r="J26" s="17"/>
      <c r="K26" s="17"/>
      <c r="L26" s="17"/>
      <c r="M26" s="7"/>
    </row>
    <row r="27" spans="1:15" ht="25.5" x14ac:dyDescent="0.25">
      <c r="A27" s="30" t="s">
        <v>50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2"/>
    </row>
    <row r="28" spans="1:15" ht="243" customHeight="1" x14ac:dyDescent="0.25">
      <c r="A28" s="17" t="s">
        <v>51</v>
      </c>
      <c r="B28" s="17" t="s">
        <v>52</v>
      </c>
      <c r="C28" s="17" t="s">
        <v>53</v>
      </c>
      <c r="D28" s="17">
        <v>1952</v>
      </c>
      <c r="E28" s="18" t="s">
        <v>76</v>
      </c>
      <c r="F28" s="29" t="s">
        <v>54</v>
      </c>
      <c r="G28" s="19">
        <v>17150.3</v>
      </c>
      <c r="H28" s="19">
        <v>17150.3</v>
      </c>
      <c r="I28" s="17">
        <v>4006982.3</v>
      </c>
      <c r="J28" s="17" t="s">
        <v>59</v>
      </c>
      <c r="K28" s="17" t="s">
        <v>74</v>
      </c>
      <c r="L28" s="17" t="s">
        <v>60</v>
      </c>
      <c r="M28" s="7"/>
      <c r="O28" s="28"/>
    </row>
    <row r="29" spans="1:15" ht="298.5" customHeight="1" x14ac:dyDescent="0.25">
      <c r="A29" s="17" t="s">
        <v>55</v>
      </c>
      <c r="B29" s="17" t="str">
        <f>[1]Лист1!B19</f>
        <v>203/С-12614</v>
      </c>
      <c r="C29" s="17" t="str">
        <f>[1]Лист1!C19</f>
        <v>здание неустановленного значения</v>
      </c>
      <c r="D29" s="17">
        <f>[1]Лист1!D19</f>
        <v>1968</v>
      </c>
      <c r="E29" s="18" t="s">
        <v>76</v>
      </c>
      <c r="F29" s="17" t="str">
        <f>[1]Лист1!F19</f>
        <v>22585620000100702, 31,91</v>
      </c>
      <c r="G29" s="19">
        <f>[1]Лист1!G19</f>
        <v>1757.4</v>
      </c>
      <c r="H29" s="19">
        <f>[1]Лист1!H19</f>
        <v>1757.4</v>
      </c>
      <c r="I29" s="17">
        <v>415.8</v>
      </c>
      <c r="J29" s="17" t="str">
        <f>[1]Лист1!J19</f>
        <v>4 кв.2026</v>
      </c>
      <c r="K29" s="17" t="str">
        <f>[1]Лист1!K19</f>
        <v>продажа</v>
      </c>
      <c r="L29" s="17" t="s">
        <v>60</v>
      </c>
      <c r="M29" s="7"/>
    </row>
    <row r="30" spans="1:15" ht="408.75" customHeight="1" x14ac:dyDescent="0.25">
      <c r="A30" s="41" t="s">
        <v>56</v>
      </c>
      <c r="B30" s="41" t="s">
        <v>57</v>
      </c>
      <c r="C30" s="41" t="s">
        <v>53</v>
      </c>
      <c r="D30" s="41">
        <v>1996</v>
      </c>
      <c r="E30" s="44" t="s">
        <v>77</v>
      </c>
      <c r="F30" s="41" t="s">
        <v>75</v>
      </c>
      <c r="G30" s="50">
        <v>62203.3</v>
      </c>
      <c r="H30" s="50">
        <v>62203.3</v>
      </c>
      <c r="I30" s="41">
        <v>478.1</v>
      </c>
      <c r="J30" s="41" t="s">
        <v>59</v>
      </c>
      <c r="K30" s="41" t="s">
        <v>78</v>
      </c>
      <c r="L30" s="41" t="s">
        <v>60</v>
      </c>
      <c r="M30" s="47"/>
    </row>
    <row r="31" spans="1:15" ht="409.5" customHeight="1" x14ac:dyDescent="0.25">
      <c r="A31" s="42"/>
      <c r="B31" s="42"/>
      <c r="C31" s="42"/>
      <c r="D31" s="42"/>
      <c r="E31" s="45"/>
      <c r="F31" s="42"/>
      <c r="G31" s="51"/>
      <c r="H31" s="51"/>
      <c r="I31" s="42"/>
      <c r="J31" s="42"/>
      <c r="K31" s="42"/>
      <c r="L31" s="42"/>
      <c r="M31" s="48"/>
    </row>
    <row r="32" spans="1:15" ht="79.900000000000006" customHeight="1" x14ac:dyDescent="0.25">
      <c r="A32" s="43"/>
      <c r="B32" s="43"/>
      <c r="C32" s="43"/>
      <c r="D32" s="43"/>
      <c r="E32" s="46"/>
      <c r="F32" s="43"/>
      <c r="G32" s="52"/>
      <c r="H32" s="52"/>
      <c r="I32" s="43"/>
      <c r="J32" s="43"/>
      <c r="K32" s="43"/>
      <c r="L32" s="43"/>
      <c r="M32" s="49"/>
    </row>
    <row r="33" spans="1:15" ht="216.75" customHeight="1" x14ac:dyDescent="0.25">
      <c r="A33" s="22" t="s">
        <v>79</v>
      </c>
      <c r="B33" s="22" t="s">
        <v>83</v>
      </c>
      <c r="C33" s="22" t="s">
        <v>53</v>
      </c>
      <c r="D33" s="22">
        <v>1952</v>
      </c>
      <c r="E33" s="25" t="s">
        <v>58</v>
      </c>
      <c r="F33" s="22" t="s">
        <v>54</v>
      </c>
      <c r="G33" s="24">
        <v>415.1</v>
      </c>
      <c r="H33" s="24">
        <v>415.1</v>
      </c>
      <c r="I33" s="22"/>
      <c r="J33" s="22" t="s">
        <v>80</v>
      </c>
      <c r="K33" s="22" t="s">
        <v>19</v>
      </c>
      <c r="L33" s="22" t="s">
        <v>60</v>
      </c>
      <c r="M33" s="23"/>
    </row>
    <row r="34" spans="1:15" ht="326.25" customHeight="1" x14ac:dyDescent="0.25">
      <c r="A34" s="17" t="s">
        <v>73</v>
      </c>
      <c r="B34" s="17" t="s">
        <v>62</v>
      </c>
      <c r="C34" s="17" t="s">
        <v>53</v>
      </c>
      <c r="D34" s="17">
        <v>1994</v>
      </c>
      <c r="E34" s="18" t="s">
        <v>58</v>
      </c>
      <c r="F34" s="17" t="s">
        <v>54</v>
      </c>
      <c r="G34" s="19">
        <v>430</v>
      </c>
      <c r="H34" s="19">
        <v>430</v>
      </c>
      <c r="I34" s="17">
        <v>158.69999999999999</v>
      </c>
      <c r="J34" s="17" t="s">
        <v>59</v>
      </c>
      <c r="K34" s="17" t="s">
        <v>19</v>
      </c>
      <c r="L34" s="17" t="s">
        <v>60</v>
      </c>
      <c r="M34" s="7"/>
    </row>
    <row r="35" spans="1:15" ht="201" customHeight="1" x14ac:dyDescent="0.25">
      <c r="A35" s="17" t="s">
        <v>61</v>
      </c>
      <c r="B35" s="17" t="s">
        <v>63</v>
      </c>
      <c r="C35" s="17" t="s">
        <v>53</v>
      </c>
      <c r="D35" s="17">
        <v>1997</v>
      </c>
      <c r="E35" s="18" t="s">
        <v>58</v>
      </c>
      <c r="F35" s="17" t="s">
        <v>54</v>
      </c>
      <c r="G35" s="19">
        <v>73</v>
      </c>
      <c r="H35" s="19">
        <v>73</v>
      </c>
      <c r="I35" s="17">
        <v>26441.11</v>
      </c>
      <c r="J35" s="17" t="s">
        <v>59</v>
      </c>
      <c r="K35" s="17" t="s">
        <v>19</v>
      </c>
      <c r="L35" s="17" t="s">
        <v>60</v>
      </c>
      <c r="M35" s="7"/>
    </row>
    <row r="36" spans="1:15" ht="270" customHeight="1" x14ac:dyDescent="0.25">
      <c r="A36" s="17" t="s">
        <v>64</v>
      </c>
      <c r="B36" s="17" t="s">
        <v>65</v>
      </c>
      <c r="C36" s="17" t="s">
        <v>53</v>
      </c>
      <c r="D36" s="17">
        <v>1997</v>
      </c>
      <c r="E36" s="18" t="s">
        <v>58</v>
      </c>
      <c r="F36" s="17" t="s">
        <v>54</v>
      </c>
      <c r="G36" s="19">
        <v>750.7</v>
      </c>
      <c r="H36" s="19">
        <v>750.7</v>
      </c>
      <c r="I36" s="17">
        <v>179453.55</v>
      </c>
      <c r="J36" s="17" t="s">
        <v>59</v>
      </c>
      <c r="K36" s="17" t="s">
        <v>19</v>
      </c>
      <c r="L36" s="17" t="s">
        <v>60</v>
      </c>
      <c r="M36" s="7"/>
    </row>
    <row r="37" spans="1:15" ht="288" customHeight="1" x14ac:dyDescent="0.25">
      <c r="A37" s="17" t="s">
        <v>66</v>
      </c>
      <c r="B37" s="17" t="s">
        <v>72</v>
      </c>
      <c r="C37" s="17" t="s">
        <v>53</v>
      </c>
      <c r="D37" s="17">
        <v>1997</v>
      </c>
      <c r="E37" s="18" t="s">
        <v>58</v>
      </c>
      <c r="F37" s="17" t="s">
        <v>54</v>
      </c>
      <c r="G37" s="19">
        <v>285.10000000000002</v>
      </c>
      <c r="H37" s="19">
        <v>285.10000000000002</v>
      </c>
      <c r="I37" s="17">
        <v>65124.53</v>
      </c>
      <c r="J37" s="17" t="s">
        <v>59</v>
      </c>
      <c r="K37" s="17" t="s">
        <v>19</v>
      </c>
      <c r="L37" s="17" t="s">
        <v>67</v>
      </c>
      <c r="M37" s="7"/>
    </row>
    <row r="38" spans="1:15" ht="288" customHeight="1" x14ac:dyDescent="0.25">
      <c r="A38" s="17" t="s">
        <v>68</v>
      </c>
      <c r="B38" s="17" t="s">
        <v>69</v>
      </c>
      <c r="C38" s="17" t="s">
        <v>53</v>
      </c>
      <c r="D38" s="17">
        <v>1996</v>
      </c>
      <c r="E38" s="18" t="s">
        <v>58</v>
      </c>
      <c r="F38" s="17" t="s">
        <v>54</v>
      </c>
      <c r="G38" s="19">
        <v>150.4</v>
      </c>
      <c r="H38" s="19">
        <v>150.4</v>
      </c>
      <c r="I38" s="17">
        <v>34533.910000000003</v>
      </c>
      <c r="J38" s="17" t="s">
        <v>59</v>
      </c>
      <c r="K38" s="17" t="s">
        <v>19</v>
      </c>
      <c r="L38" s="17" t="s">
        <v>67</v>
      </c>
      <c r="M38" s="7"/>
    </row>
    <row r="39" spans="1:15" ht="288" customHeight="1" x14ac:dyDescent="0.25">
      <c r="A39" s="17" t="s">
        <v>70</v>
      </c>
      <c r="B39" s="17" t="s">
        <v>71</v>
      </c>
      <c r="C39" s="17" t="s">
        <v>53</v>
      </c>
      <c r="D39" s="17">
        <v>1976</v>
      </c>
      <c r="E39" s="18" t="s">
        <v>58</v>
      </c>
      <c r="F39" s="17" t="s">
        <v>54</v>
      </c>
      <c r="G39" s="19">
        <v>71.599999999999994</v>
      </c>
      <c r="H39" s="19">
        <v>71.599999999999994</v>
      </c>
      <c r="I39" s="17">
        <v>39864.51</v>
      </c>
      <c r="J39" s="17" t="s">
        <v>59</v>
      </c>
      <c r="K39" s="17" t="s">
        <v>19</v>
      </c>
      <c r="L39" s="17" t="s">
        <v>67</v>
      </c>
      <c r="M39"/>
      <c r="O39" s="28">
        <f>G39+G38+G37+G36+G35+G34+G26+G22+G19</f>
        <v>6921.8</v>
      </c>
    </row>
    <row r="40" spans="1:15" ht="30.75" x14ac:dyDescent="0.25">
      <c r="A40" s="17" t="s">
        <v>81</v>
      </c>
      <c r="B40" s="17"/>
      <c r="C40" s="17"/>
      <c r="D40" s="17"/>
      <c r="E40" s="18"/>
      <c r="F40" s="17"/>
      <c r="G40" s="19">
        <f>G39+G38+G37+G36+G35+G34+G30+G29+G28+G33</f>
        <v>83286.900000000009</v>
      </c>
      <c r="H40" s="19">
        <f>H39+H38+H37+H36+H35+H34+H30+H29+H28+H33</f>
        <v>83286.900000000009</v>
      </c>
      <c r="I40" s="17">
        <f>I39+I38+I37+I36+I35+I34+I30+I29+I28</f>
        <v>4353452.51</v>
      </c>
      <c r="J40" s="17"/>
      <c r="K40" s="17"/>
      <c r="L40" s="17"/>
      <c r="M40" s="7"/>
    </row>
    <row r="41" spans="1:15" ht="39" customHeight="1" x14ac:dyDescent="0.25">
      <c r="A41" s="27" t="s">
        <v>82</v>
      </c>
      <c r="G41" s="26">
        <f>G40+G26+G22+G19</f>
        <v>88447.900000000009</v>
      </c>
      <c r="H41" s="26">
        <f>H40+H26+H22+H19</f>
        <v>88447.900000000009</v>
      </c>
    </row>
  </sheetData>
  <mergeCells count="40">
    <mergeCell ref="K30:K32"/>
    <mergeCell ref="L30:L32"/>
    <mergeCell ref="M30:M32"/>
    <mergeCell ref="F30:F32"/>
    <mergeCell ref="G30:G32"/>
    <mergeCell ref="H30:H32"/>
    <mergeCell ref="I30:I32"/>
    <mergeCell ref="J30:J32"/>
    <mergeCell ref="A30:A32"/>
    <mergeCell ref="B30:B32"/>
    <mergeCell ref="C30:C32"/>
    <mergeCell ref="D30:D32"/>
    <mergeCell ref="E30:E32"/>
    <mergeCell ref="A27:M27"/>
    <mergeCell ref="I1:M1"/>
    <mergeCell ref="I2:M2"/>
    <mergeCell ref="I3:M3"/>
    <mergeCell ref="I4:M4"/>
    <mergeCell ref="I5:M5"/>
    <mergeCell ref="L6:M6"/>
    <mergeCell ref="B12:B14"/>
    <mergeCell ref="A11:M11"/>
    <mergeCell ref="A8:M8"/>
    <mergeCell ref="A7:M7"/>
    <mergeCell ref="A9:M9"/>
    <mergeCell ref="A23:M23"/>
    <mergeCell ref="C10:J10"/>
    <mergeCell ref="G12:H13"/>
    <mergeCell ref="K12:K14"/>
    <mergeCell ref="A20:M20"/>
    <mergeCell ref="M12:M14"/>
    <mergeCell ref="J12:J14"/>
    <mergeCell ref="L12:L14"/>
    <mergeCell ref="I12:I14"/>
    <mergeCell ref="A16:M16"/>
    <mergeCell ref="A12:A14"/>
    <mergeCell ref="C12:C14"/>
    <mergeCell ref="D12:D14"/>
    <mergeCell ref="E12:E14"/>
    <mergeCell ref="F12:F14"/>
  </mergeCells>
  <pageMargins left="0.78740157480314965" right="0.19685039370078741" top="0.19685039370078741" bottom="0.19685039370078741" header="0.31496062992125984" footer="0.31496062992125984"/>
  <pageSetup paperSize="9" scale="25" orientation="landscape" verticalDpi="0" r:id="rId1"/>
  <headerFooter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Помалейко Виталий Олегович</dc:creator>
  <cp:lastModifiedBy>Пользователь</cp:lastModifiedBy>
  <cp:lastPrinted>2026-01-16T06:11:08Z</cp:lastPrinted>
  <dcterms:created xsi:type="dcterms:W3CDTF">2019-03-12T12:37:16Z</dcterms:created>
  <dcterms:modified xsi:type="dcterms:W3CDTF">2026-09-24T09:38:23Z</dcterms:modified>
</cp:coreProperties>
</file>